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440" windowHeight="12525" activeTab="0"/>
  </bookViews>
  <sheets>
    <sheet name="годовая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<sst xmlns="http://schemas.openxmlformats.org/spreadsheetml/2006/main" count="98" uniqueCount="94">
  <si>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 xml:space="preserve">Информация о ходе исполнения </t>
  </si>
  <si>
    <t>тыс.руб.</t>
  </si>
  <si>
    <t>Наименование показателя</t>
  </si>
  <si>
    <t>Код дохода по КД, код расходов по ФКР</t>
  </si>
  <si>
    <t>Утвержденые бюджетные назначения на год</t>
  </si>
  <si>
    <t xml:space="preserve">Исполнено </t>
  </si>
  <si>
    <t xml:space="preserve">Процент исполнения 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</si>
  <si>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</si>
  <si>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</si>
  <si>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</si>
  <si>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</si>
  <si>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</si>
  <si>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</si>
  <si>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НАЛОГИ НА СОВОКУПНЫЙ ДОХОД</t>
  </si>
  <si>
    <t>000  1  05  00000  00  0000  000</t>
  </si>
  <si>
    <t>ГОСУДАРСТВЕННАЯ ПОШЛИНА</t>
  </si>
  <si>
    <t>000  1  08  00000  00  0000  000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</si>
  <si>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</si>
  <si>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</si>
  <si>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</si>
  <si>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</si>
  <si>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</si>
  <si>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</si>
  <si>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</si>
  <si>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</si>
  <si>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ШТРАФЫ,САНКЦИИ,ВОЗМЕЩЕНИЕ УЩЕРБА</t>
  </si>
  <si>
    <t>000  1  16  00000  00  0000  000</t>
  </si>
  <si>
    <t>ПРОЧИЕ НЕНАЛОГОВЫЕ ДОХОДЫ</t>
  </si>
  <si>
    <t>000  1  17  00000  00  0000  000</t>
  </si>
  <si>
    <t>БЕЗВОЗМЕЗДНЫЕ ПОСТУПЛЕНИЯ</t>
  </si>
  <si>
    <t>РАСХОДЫ БЮДЖЕТА -ИТОГО</t>
  </si>
  <si>
    <t xml:space="preserve">000   9600   0000000   000   000 </t>
  </si>
  <si>
    <t>ОБЩЕГОСУДАРСТВЕННЫЕ ВОПРОСЫ</t>
  </si>
  <si>
    <t xml:space="preserve">000   0100   0000000   000   000 </t>
  </si>
  <si>
    <t>НАЦИОНАЛЬНАЯ БЕЗОПАСНОСТЬ И ПРАВООХРАНИТЕЛЬНАЯ ДЕЯТЕЛЬНОСТЬ</t>
  </si>
  <si>
    <t xml:space="preserve">000   0300   0000000   000   000 </t>
  </si>
  <si>
    <t>НАЦИОНАЛЬНАЯ ЭКОНОМИКА</t>
  </si>
  <si>
    <t xml:space="preserve">000   0400   0000000   000   000 </t>
  </si>
  <si>
    <t>ЖИЛИЩНО-КОММУНАЛЬНОЕ ХОЗЯЙСТВО</t>
  </si>
  <si>
    <t xml:space="preserve">000   0500   0000000   000   000 </t>
  </si>
  <si>
    <t>ОХРАНА ОКРУЖАЮЩЕЙ СРЕДЫ</t>
  </si>
  <si>
    <t xml:space="preserve">000   0600   0000000   000   000 </t>
  </si>
  <si>
    <t>ОБРАЗОВАНИЕ</t>
  </si>
  <si>
    <t xml:space="preserve">000   0700   0000000   000   000 </t>
  </si>
  <si>
    <t xml:space="preserve">000   0800   0000000   000   000 </t>
  </si>
  <si>
    <t xml:space="preserve">000   0900   0000000   000   000 </t>
  </si>
  <si>
    <t>СОЦИАЛЬНАЯ ПОЛИТИКА</t>
  </si>
  <si>
    <t xml:space="preserve">000   1000   0000000   000   000 </t>
  </si>
  <si>
    <t xml:space="preserve">000   1100   0000000   000   000 </t>
  </si>
  <si>
    <t>РЕЗУЛЬТАТ ИСПОЛНЕНИЯ БЮДЖЕТА (дефицит"-" ,профицит "+")</t>
  </si>
  <si>
    <t xml:space="preserve">000   7900   0000000   000   000 </t>
  </si>
  <si>
    <t>ИСТОЧНИКИ ФИНАНСИРОВАНИЯ ДЕФИЦИТА БЮДЖЕТОВ-ВСЕГО</t>
  </si>
  <si>
    <t>000 90 00 00 00 00 0000 000</t>
  </si>
  <si>
    <t>КРЕДИТЫ КРЕДИТНЫХ ОРГАНИЗАЦИЙ В ВАЛЮТЕ РОССИЙСКОЙ ФЕДЕРАЦИИ</t>
  </si>
  <si>
    <t>000 01 02 00 00 00 0000 000</t>
  </si>
  <si>
    <t>ИЗМЕНЕНИЕ ОСТАТКОВ СРЕДСТВ НА СЧЕТАХ ПО УЧЕТУ СРЕДСТВ БЮДЖЕТА</t>
  </si>
  <si>
    <t>000 01 05 00 00 00 0000 000</t>
  </si>
  <si>
    <t>ИНЫЕ ИСТОЧНИКИ ВНУТРЕННЕГО ФИНАНСИРОВАНИЯ ДЕФИЦИТОВ БЮДЖЕТОВ</t>
  </si>
  <si>
    <t>000 01 06 00 00 00 0000 000</t>
  </si>
  <si>
    <t>НАЦИОНАЛЬНАЯ ОБОРОНА</t>
  </si>
  <si>
    <t xml:space="preserve">000   0200   0000000   000   000 </t>
  </si>
  <si>
    <t xml:space="preserve">000   1400   0000000   000   000 </t>
  </si>
  <si>
    <t>ОБСЛУЖИВАНИЕ ГОСУДАРСТВЕННОГО И МУНИЦИПАЛЬНОГО ДОЛГА</t>
  </si>
  <si>
    <t xml:space="preserve">000   1300   0000000   000   000 </t>
  </si>
  <si>
    <t>ФИЗИЧЕСКАЯ КУЛЬТУРА И СПОРТ</t>
  </si>
  <si>
    <t xml:space="preserve">ЗДРАВООХРАНЕНИЕ </t>
  </si>
  <si>
    <t>000  2  00  00000  00  0000  000</t>
  </si>
  <si>
    <t>БЕЗВОЗМЕЗДНЫЕ ПОСТУПЛЕНИЯ ОТ ДРУГИХ БЮДЖЕТОВ БЮДЖЕТНОЙ СИСИТЕМЫ РФ</t>
  </si>
  <si>
    <t>ВОЗВРАТ ОСТАТКОВ СУБСИДИЙ, СУБВЕНЦИЙ И ИНЫХ МЕЖБЮДЖЕТНЫХ ТРАНСФЕРТОВ, ИМЕЮЩИХ ЦЕЛЕВОЕ НАЗНАЧЕНИЕ, ПРОШЛЫХ ЛЕТ</t>
  </si>
  <si>
    <t>000  2  02 00000  00  0000  000</t>
  </si>
  <si>
    <t>000  2  18 00000  00  0000  000</t>
  </si>
  <si>
    <t>000  2  19 00000  00  0000  000</t>
  </si>
  <si>
    <r>
      <t>ДОХОДЫ БЮДЖЕТОВ БЮДЖЕТНОЙ СИСТЕМЫ РОССИЙСКОЙ ФЕДЕРАЦИИ ОТ ВОЗВРАТА</t>
    </r>
    <r>
      <rPr>
        <i/>
        <sz val="18"/>
        <rFont val="Arial"/>
        <family val="2"/>
      </rPr>
      <t xml:space="preserve"> </t>
    </r>
    <r>
      <rPr>
        <sz val="1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</si>
  <si>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НАЛОГИ НА ТОВАРЫ (РАБОТЫ,УСЛУГИ),РЕАЛИЗУЕМЫЕ НА ТЕРРИТОРИИ РОССИЙСКОЙ ФЕДЕРАЦИИ</t>
  </si>
  <si>
    <t>000  1  03  00000  00  0000  000</t>
  </si>
  <si>
    <t>БЮДЖЕТНЫЕ КРЕДИТЫ ОТ ДРУГИХ БЮДЖЕТОВ БЮДЖЕТНОЙ СИСТЕМЫ РФ</t>
  </si>
  <si>
    <t>000 01 03 00 00 00 0000 000</t>
  </si>
  <si>
    <t>БЕЗВОЗМЕЗДНЫЕ ПОСТУПЛЕНИЯ ОТ НЕГОСУДАРСТВЕННЫХ ОРГАНИЗАЦИЙ</t>
  </si>
  <si>
    <t>000  2  04 00000  00  0000  000</t>
  </si>
  <si>
    <t>НАЛОГ НА ИМУЩЕСТВО</t>
  </si>
  <si>
    <t>000  1  06  00000  00  0000  000</t>
  </si>
  <si>
    <t>ПРОЧИЕ БЕЗВОЗМЕЗДНЫЕ ПОСТУПЛЕНИЯ</t>
  </si>
  <si>
    <t>000  2  07 00000  00  0000  000</t>
  </si>
  <si>
    <t>МЕЖБЮДЖЕТНЫЕ ТРАНСФЕРТЫ ОБЩЕГО ХАРАКТЕРА БЮДЖЕТАМ БЮДЖЕТНОЙ СИСТЕМЫ РОССИЙСКОЙ ФЕДЕРАЦИИ</t>
  </si>
  <si>
    <t>КУЛЬТУРА</t>
  </si>
  <si>
    <t>Глава сельсовета</t>
  </si>
  <si>
    <t>Е.И.Чапига</t>
  </si>
  <si>
    <t>Прочие безвозмездные поступления</t>
  </si>
  <si>
    <t>000  2 07 00000 00 0000 000</t>
  </si>
  <si>
    <t>ШТРАФЫ, САНКЦИИ, ВОЗМЕЩЕНИЕ УЩЕРБА</t>
  </si>
  <si>
    <t>000 116 00000 00 0000 000 000</t>
  </si>
  <si>
    <t>000 117 00000 00 0000 000 000</t>
  </si>
  <si>
    <t>000 204 00000 00 0000 000 000</t>
  </si>
  <si>
    <t xml:space="preserve">   бюджета Верхнепашинского  сельсовета  по состоянию на  01.04.2024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</si>
</sst>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2" fillId="0" borderId="0" xfId="0" applyNumberFormat="1" applyFont="1" applyBorder="1" applyAlignment="1">
      <alignment horizontal="center"/>
    </xf>
    <xf numFmtId="172" fontId="5" fillId="32" borderId="12" xfId="0" applyNumberFormat="1" applyFont="1" applyFill="1" applyBorder="1" applyAlignment="1">
      <alignment horizontal="center"/>
    </xf>
    <xf numFmtId="172" fontId="9" fillId="32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zoomScale="39" zoomScaleNormal="39" zoomScalePageLayoutView="0" workbookViewId="0" topLeftCell="A1">
      <selection activeCell="P48" sqref="P48"/>
    </sheetView>
  </sheetViews>
  <sheetFormatPr defaultColWidth="9.00390625" defaultRowHeight="12.75"/>
  <cols>
    <col min="1" max="1" width="118.00390625" style="0" customWidth="1"/>
    <col min="2" max="2" width="74.00390625" style="0" customWidth="1"/>
    <col min="3" max="3" width="36.75390625" style="0" customWidth="1"/>
    <col min="4" max="4" width="42.375" style="0" customWidth="1"/>
    <col min="5" max="5" width="39.125" style="0" customWidth="1"/>
  </cols>
  <sheetData>
    <row r="2" spans="1:5" ht="33.75">
      <c r="A2" s="37" t="s">
        <v>0</v>
      </c>
      <c r="B2" s="38"/>
      <c r="C2" s="38"/>
      <c r="D2" s="38"/>
      <c r="E2" s="38"/>
    </row>
    <row r="3" spans="1:5" ht="33.75">
      <c r="A3" s="37" t="s">
        <v>93</v>
      </c>
      <c r="B3" s="38"/>
      <c r="C3" s="38"/>
      <c r="D3" s="38"/>
      <c r="E3" s="38"/>
    </row>
    <row r="4" spans="1:5" ht="33.75">
      <c r="A4" s="26"/>
      <c r="B4" s="27"/>
      <c r="C4" s="27"/>
      <c r="D4" s="27"/>
      <c r="E4" s="27"/>
    </row>
    <row r="5" spans="1:5" ht="27.75" thickBot="1">
      <c r="A5" s="1"/>
      <c r="B5" s="2"/>
      <c r="C5" s="3"/>
      <c r="D5" s="3" t="s">
        <v>1</v>
      </c>
      <c r="E5" s="3"/>
    </row>
    <row r="6" spans="1:5" ht="113.25" customHeight="1">
      <c r="A6" s="34" t="s">
        <v>2</v>
      </c>
      <c r="B6" s="35" t="s">
        <v>3</v>
      </c>
      <c r="C6" s="4" t="s">
        <v>4</v>
      </c>
      <c r="D6" s="36" t="s">
        <v>5</v>
      </c>
      <c r="E6" s="36" t="s">
        <v>6</v>
      </c>
    </row>
    <row r="7" spans="1:5" ht="57" customHeight="1">
      <c r="A7" s="5" t="s">
        <v>7</v>
      </c>
      <c r="B7" s="6" t="s">
        <v>8</v>
      </c>
      <c r="C7" s="7">
        <v>21917.8</v>
      </c>
      <c r="D7" s="7">
        <v>1094.2</v>
      </c>
      <c r="E7" s="7">
        <f aca="true" t="shared" si="0" ref="E7:E44">D7/C7*100</f>
        <v>4.992289372108514</v>
      </c>
    </row>
    <row r="8" spans="1:5" ht="57" customHeight="1">
      <c r="A8" s="8" t="s">
        <v>9</v>
      </c>
      <c r="B8" s="9" t="s">
        <v>10</v>
      </c>
      <c r="C8" s="10">
        <v>3456.6</v>
      </c>
      <c r="D8" s="10">
        <v>680.3</v>
      </c>
      <c r="E8" s="10">
        <f t="shared" si="0"/>
        <v>19.6811896082856</v>
      </c>
    </row>
    <row r="9" spans="1:5" ht="57" customHeight="1">
      <c r="A9" s="11" t="s">
        <v>11</v>
      </c>
      <c r="B9" s="12" t="s">
        <v>12</v>
      </c>
      <c r="C9" s="13">
        <v>1353.5</v>
      </c>
      <c r="D9" s="13">
        <v>231.1</v>
      </c>
      <c r="E9" s="14">
        <f t="shared" si="0"/>
        <v>17.074251939416328</v>
      </c>
    </row>
    <row r="10" spans="1:5" ht="57" customHeight="1">
      <c r="A10" s="11" t="s">
        <v>73</v>
      </c>
      <c r="B10" s="12" t="s">
        <v>74</v>
      </c>
      <c r="C10" s="13">
        <v>798.3</v>
      </c>
      <c r="D10" s="13">
        <v>202.9</v>
      </c>
      <c r="E10" s="14">
        <f t="shared" si="0"/>
        <v>25.41651008392835</v>
      </c>
    </row>
    <row r="11" spans="1:5" ht="57" customHeight="1" hidden="1">
      <c r="A11" s="11" t="s">
        <v>13</v>
      </c>
      <c r="B11" s="12" t="s">
        <v>14</v>
      </c>
      <c r="C11" s="13">
        <v>0</v>
      </c>
      <c r="D11" s="13">
        <v>0</v>
      </c>
      <c r="E11" s="14" t="e">
        <f t="shared" si="0"/>
        <v>#DIV/0!</v>
      </c>
    </row>
    <row r="12" spans="1:5" ht="57" customHeight="1">
      <c r="A12" s="11" t="s">
        <v>89</v>
      </c>
      <c r="B12" s="12" t="s">
        <v>90</v>
      </c>
      <c r="C12" s="13">
        <v>10</v>
      </c>
      <c r="D12" s="13">
        <v>0</v>
      </c>
      <c r="E12" s="14">
        <f t="shared" si="0"/>
        <v>0</v>
      </c>
    </row>
    <row r="13" spans="1:5" ht="57" customHeight="1">
      <c r="A13" s="11" t="s">
        <v>79</v>
      </c>
      <c r="B13" s="12" t="s">
        <v>80</v>
      </c>
      <c r="C13" s="13">
        <v>1269.8</v>
      </c>
      <c r="D13" s="13">
        <v>242.6</v>
      </c>
      <c r="E13" s="14">
        <f t="shared" si="0"/>
        <v>19.10537092455505</v>
      </c>
    </row>
    <row r="14" spans="1:5" ht="57" customHeight="1">
      <c r="A14" s="11" t="s">
        <v>15</v>
      </c>
      <c r="B14" s="12" t="s">
        <v>16</v>
      </c>
      <c r="C14" s="13">
        <v>25</v>
      </c>
      <c r="D14" s="13">
        <v>3.6</v>
      </c>
      <c r="E14" s="14">
        <f t="shared" si="0"/>
        <v>14.400000000000002</v>
      </c>
    </row>
    <row r="15" spans="1:5" ht="57" customHeight="1" hidden="1">
      <c r="A15" s="11" t="s">
        <v>17</v>
      </c>
      <c r="B15" s="12" t="s">
        <v>18</v>
      </c>
      <c r="C15" s="13"/>
      <c r="D15" s="13"/>
      <c r="E15" s="14" t="e">
        <f t="shared" si="0"/>
        <v>#DIV/0!</v>
      </c>
    </row>
    <row r="16" spans="1:5" ht="57" customHeight="1" hidden="1">
      <c r="A16" s="11" t="s">
        <v>19</v>
      </c>
      <c r="B16" s="12" t="s">
        <v>20</v>
      </c>
      <c r="C16" s="13"/>
      <c r="D16" s="13"/>
      <c r="E16" s="14" t="e">
        <f t="shared" si="0"/>
        <v>#DIV/0!</v>
      </c>
    </row>
    <row r="17" spans="1:5" ht="57" customHeight="1" hidden="1">
      <c r="A17" s="11" t="s">
        <v>21</v>
      </c>
      <c r="B17" s="12" t="s">
        <v>22</v>
      </c>
      <c r="C17" s="30"/>
      <c r="D17" s="13"/>
      <c r="E17" s="14" t="e">
        <f t="shared" si="0"/>
        <v>#DIV/0!</v>
      </c>
    </row>
    <row r="18" spans="1:5" ht="57" customHeight="1" hidden="1">
      <c r="A18" s="11" t="s">
        <v>23</v>
      </c>
      <c r="B18" s="12" t="s">
        <v>24</v>
      </c>
      <c r="C18" s="13"/>
      <c r="D18" s="13"/>
      <c r="E18" s="14" t="e">
        <f t="shared" si="0"/>
        <v>#DIV/0!</v>
      </c>
    </row>
    <row r="19" spans="1:5" ht="57" customHeight="1" hidden="1">
      <c r="A19" s="11" t="s">
        <v>25</v>
      </c>
      <c r="B19" s="12" t="s">
        <v>26</v>
      </c>
      <c r="C19" s="13"/>
      <c r="D19" s="13"/>
      <c r="E19" s="14" t="e">
        <f t="shared" si="0"/>
        <v>#DIV/0!</v>
      </c>
    </row>
    <row r="20" spans="1:5" ht="57" customHeight="1" hidden="1">
      <c r="A20" s="11" t="s">
        <v>27</v>
      </c>
      <c r="B20" s="12" t="s">
        <v>28</v>
      </c>
      <c r="C20" s="13"/>
      <c r="D20" s="13"/>
      <c r="E20" s="14" t="e">
        <f t="shared" si="0"/>
        <v>#DIV/0!</v>
      </c>
    </row>
    <row r="21" spans="1:5" ht="57" customHeight="1">
      <c r="A21" s="11" t="s">
        <v>27</v>
      </c>
      <c r="B21" s="12" t="s">
        <v>91</v>
      </c>
      <c r="C21" s="13">
        <v>0</v>
      </c>
      <c r="D21" s="13">
        <v>0</v>
      </c>
      <c r="E21" s="14">
        <v>0</v>
      </c>
    </row>
    <row r="22" spans="1:5" ht="57" customHeight="1">
      <c r="A22" s="11" t="s">
        <v>29</v>
      </c>
      <c r="B22" s="12" t="s">
        <v>66</v>
      </c>
      <c r="C22" s="14">
        <v>18461.2</v>
      </c>
      <c r="D22" s="14">
        <v>413.8</v>
      </c>
      <c r="E22" s="14">
        <f t="shared" si="0"/>
        <v>2.2414577600589345</v>
      </c>
    </row>
    <row r="23" spans="1:5" ht="57" customHeight="1">
      <c r="A23" s="23" t="s">
        <v>67</v>
      </c>
      <c r="B23" s="12" t="s">
        <v>69</v>
      </c>
      <c r="C23" s="14">
        <v>22908.7</v>
      </c>
      <c r="D23" s="14">
        <v>4861.3</v>
      </c>
      <c r="E23" s="14">
        <f t="shared" si="0"/>
        <v>21.22032241026335</v>
      </c>
    </row>
    <row r="24" spans="1:5" ht="57" customHeight="1" hidden="1">
      <c r="A24" s="23" t="s">
        <v>77</v>
      </c>
      <c r="B24" s="12" t="s">
        <v>78</v>
      </c>
      <c r="C24" s="14">
        <v>0</v>
      </c>
      <c r="D24" s="14"/>
      <c r="E24" s="14" t="e">
        <f t="shared" si="0"/>
        <v>#DIV/0!</v>
      </c>
    </row>
    <row r="25" spans="1:5" ht="57" customHeight="1" hidden="1">
      <c r="A25" s="23" t="s">
        <v>81</v>
      </c>
      <c r="B25" s="12" t="s">
        <v>82</v>
      </c>
      <c r="C25" s="14"/>
      <c r="D25" s="14"/>
      <c r="E25" s="14" t="e">
        <f t="shared" si="0"/>
        <v>#DIV/0!</v>
      </c>
    </row>
    <row r="26" spans="1:5" ht="130.5" customHeight="1" hidden="1">
      <c r="A26" s="23" t="s">
        <v>72</v>
      </c>
      <c r="B26" s="12" t="s">
        <v>70</v>
      </c>
      <c r="C26" s="14"/>
      <c r="D26" s="14"/>
      <c r="E26" s="14" t="e">
        <f t="shared" si="0"/>
        <v>#DIV/0!</v>
      </c>
    </row>
    <row r="27" spans="1:5" ht="57.75" customHeight="1">
      <c r="A27" s="23" t="s">
        <v>77</v>
      </c>
      <c r="B27" s="12" t="s">
        <v>92</v>
      </c>
      <c r="C27" s="14">
        <v>0</v>
      </c>
      <c r="D27" s="14">
        <v>0</v>
      </c>
      <c r="E27" s="14">
        <v>0</v>
      </c>
    </row>
    <row r="28" spans="1:5" ht="53.25" customHeight="1">
      <c r="A28" s="23" t="s">
        <v>87</v>
      </c>
      <c r="B28" s="12" t="s">
        <v>88</v>
      </c>
      <c r="C28" s="14">
        <v>0</v>
      </c>
      <c r="D28" s="14">
        <v>0</v>
      </c>
      <c r="E28" s="14">
        <v>0</v>
      </c>
    </row>
    <row r="29" spans="1:5" ht="93" customHeight="1">
      <c r="A29" s="23" t="s">
        <v>68</v>
      </c>
      <c r="B29" s="12" t="s">
        <v>71</v>
      </c>
      <c r="C29" s="32">
        <v>-4447.5</v>
      </c>
      <c r="D29" s="14">
        <v>-4447.5</v>
      </c>
      <c r="E29" s="14">
        <v>0</v>
      </c>
    </row>
    <row r="30" spans="1:5" ht="57" customHeight="1">
      <c r="A30" s="15" t="s">
        <v>30</v>
      </c>
      <c r="B30" s="6" t="s">
        <v>31</v>
      </c>
      <c r="C30" s="31">
        <f>C31+C32+C33+C34+C35+C38+C39+C40+C41+C42</f>
        <v>30901.49</v>
      </c>
      <c r="D30" s="31">
        <f>D31+D32+D33+D34+D35+D38+D39+D40+D41</f>
        <v>3223.1</v>
      </c>
      <c r="E30" s="7">
        <f t="shared" si="0"/>
        <v>10.430241389654672</v>
      </c>
    </row>
    <row r="31" spans="1:5" ht="57" customHeight="1">
      <c r="A31" s="11" t="s">
        <v>32</v>
      </c>
      <c r="B31" s="12" t="s">
        <v>33</v>
      </c>
      <c r="C31" s="14">
        <v>7393.5</v>
      </c>
      <c r="D31" s="13">
        <v>1294.6</v>
      </c>
      <c r="E31" s="22">
        <f t="shared" si="0"/>
        <v>17.509974978021233</v>
      </c>
    </row>
    <row r="32" spans="1:5" ht="57" customHeight="1">
      <c r="A32" s="11" t="s">
        <v>59</v>
      </c>
      <c r="B32" s="12" t="s">
        <v>60</v>
      </c>
      <c r="C32" s="14">
        <v>721</v>
      </c>
      <c r="D32" s="13">
        <v>111</v>
      </c>
      <c r="E32" s="22">
        <f t="shared" si="0"/>
        <v>15.39528432732316</v>
      </c>
    </row>
    <row r="33" spans="1:5" ht="57" customHeight="1">
      <c r="A33" s="11" t="s">
        <v>34</v>
      </c>
      <c r="B33" s="12" t="s">
        <v>35</v>
      </c>
      <c r="C33" s="14">
        <v>737.7</v>
      </c>
      <c r="D33" s="13">
        <v>0</v>
      </c>
      <c r="E33" s="13">
        <f t="shared" si="0"/>
        <v>0</v>
      </c>
    </row>
    <row r="34" spans="1:5" ht="57" customHeight="1">
      <c r="A34" s="11" t="s">
        <v>36</v>
      </c>
      <c r="B34" s="12" t="s">
        <v>37</v>
      </c>
      <c r="C34" s="14">
        <v>9454.1</v>
      </c>
      <c r="D34" s="13">
        <v>523.7</v>
      </c>
      <c r="E34" s="13">
        <f t="shared" si="0"/>
        <v>5.539395606139136</v>
      </c>
    </row>
    <row r="35" spans="1:5" ht="57" customHeight="1">
      <c r="A35" s="11" t="s">
        <v>38</v>
      </c>
      <c r="B35" s="12" t="s">
        <v>39</v>
      </c>
      <c r="C35" s="14">
        <f>3233.7+647.5+6042.99</f>
        <v>9924.189999999999</v>
      </c>
      <c r="D35" s="13">
        <f>464.5+251.3</f>
        <v>715.8</v>
      </c>
      <c r="E35" s="13">
        <f t="shared" si="0"/>
        <v>7.212679321939625</v>
      </c>
    </row>
    <row r="36" spans="1:5" ht="57" customHeight="1" hidden="1">
      <c r="A36" s="11" t="s">
        <v>40</v>
      </c>
      <c r="B36" s="33" t="s">
        <v>41</v>
      </c>
      <c r="C36" s="14"/>
      <c r="D36" s="13"/>
      <c r="E36" s="13" t="e">
        <f t="shared" si="0"/>
        <v>#DIV/0!</v>
      </c>
    </row>
    <row r="37" spans="1:5" ht="57" customHeight="1" hidden="1">
      <c r="A37" s="11" t="s">
        <v>42</v>
      </c>
      <c r="B37" s="12" t="s">
        <v>43</v>
      </c>
      <c r="C37" s="14"/>
      <c r="D37" s="13"/>
      <c r="E37" s="13" t="e">
        <f t="shared" si="0"/>
        <v>#DIV/0!</v>
      </c>
    </row>
    <row r="38" spans="1:5" ht="57" customHeight="1">
      <c r="A38" s="11" t="s">
        <v>40</v>
      </c>
      <c r="B38" s="12" t="s">
        <v>41</v>
      </c>
      <c r="C38" s="14">
        <v>0</v>
      </c>
      <c r="D38" s="13">
        <v>0</v>
      </c>
      <c r="E38" s="13">
        <v>0</v>
      </c>
    </row>
    <row r="39" spans="1:5" ht="57" customHeight="1">
      <c r="A39" s="11" t="s">
        <v>84</v>
      </c>
      <c r="B39" s="12" t="s">
        <v>44</v>
      </c>
      <c r="C39" s="14">
        <v>2398.1</v>
      </c>
      <c r="D39" s="13">
        <v>531.4</v>
      </c>
      <c r="E39" s="13">
        <f t="shared" si="0"/>
        <v>22.15920937408782</v>
      </c>
    </row>
    <row r="40" spans="1:5" ht="57" customHeight="1">
      <c r="A40" s="11" t="s">
        <v>65</v>
      </c>
      <c r="B40" s="12" t="s">
        <v>45</v>
      </c>
      <c r="C40" s="14">
        <v>67.7</v>
      </c>
      <c r="D40" s="13">
        <v>0</v>
      </c>
      <c r="E40" s="13">
        <f t="shared" si="0"/>
        <v>0</v>
      </c>
    </row>
    <row r="41" spans="1:5" ht="57" customHeight="1">
      <c r="A41" s="11" t="s">
        <v>46</v>
      </c>
      <c r="B41" s="12" t="s">
        <v>47</v>
      </c>
      <c r="C41" s="14">
        <v>180.2</v>
      </c>
      <c r="D41" s="13">
        <v>46.6</v>
      </c>
      <c r="E41" s="13">
        <f t="shared" si="0"/>
        <v>25.860155382907884</v>
      </c>
    </row>
    <row r="42" spans="1:5" ht="57" customHeight="1">
      <c r="A42" s="11" t="s">
        <v>64</v>
      </c>
      <c r="B42" s="12" t="s">
        <v>48</v>
      </c>
      <c r="C42" s="14">
        <v>25</v>
      </c>
      <c r="D42" s="13">
        <v>0</v>
      </c>
      <c r="E42" s="13">
        <f t="shared" si="0"/>
        <v>0</v>
      </c>
    </row>
    <row r="43" spans="1:5" ht="57" customHeight="1" hidden="1">
      <c r="A43" s="11" t="s">
        <v>62</v>
      </c>
      <c r="B43" s="12" t="s">
        <v>63</v>
      </c>
      <c r="C43" s="14">
        <v>0</v>
      </c>
      <c r="D43" s="13">
        <v>0.018</v>
      </c>
      <c r="E43" s="13" t="e">
        <f t="shared" si="0"/>
        <v>#DIV/0!</v>
      </c>
    </row>
    <row r="44" spans="1:5" ht="57" customHeight="1" hidden="1">
      <c r="A44" s="11" t="s">
        <v>83</v>
      </c>
      <c r="B44" s="12" t="s">
        <v>61</v>
      </c>
      <c r="C44" s="14">
        <v>0</v>
      </c>
      <c r="D44" s="13">
        <v>0</v>
      </c>
      <c r="E44" s="13" t="e">
        <f t="shared" si="0"/>
        <v>#DIV/0!</v>
      </c>
    </row>
    <row r="45" spans="1:5" ht="57" customHeight="1">
      <c r="A45" s="15" t="s">
        <v>49</v>
      </c>
      <c r="B45" s="16" t="s">
        <v>50</v>
      </c>
      <c r="C45" s="31">
        <f>C7-C30</f>
        <v>-8983.690000000002</v>
      </c>
      <c r="D45" s="31">
        <f>D7-D30</f>
        <v>-2128.8999999999996</v>
      </c>
      <c r="E45" s="13"/>
    </row>
    <row r="46" spans="1:5" ht="57" customHeight="1">
      <c r="A46" s="15" t="s">
        <v>51</v>
      </c>
      <c r="B46" s="6" t="s">
        <v>52</v>
      </c>
      <c r="C46" s="31">
        <f>C47+C49+C50+C48</f>
        <v>2128.899999999994</v>
      </c>
      <c r="D46" s="31">
        <f>D47+D49+D50+D48</f>
        <v>2128.899999999994</v>
      </c>
      <c r="E46" s="7"/>
    </row>
    <row r="47" spans="1:5" ht="57" customHeight="1">
      <c r="A47" s="11" t="s">
        <v>53</v>
      </c>
      <c r="B47" s="12" t="s">
        <v>54</v>
      </c>
      <c r="C47" s="14"/>
      <c r="D47" s="14"/>
      <c r="E47" s="7"/>
    </row>
    <row r="48" spans="1:5" ht="57" customHeight="1">
      <c r="A48" s="11" t="s">
        <v>75</v>
      </c>
      <c r="B48" s="12" t="s">
        <v>76</v>
      </c>
      <c r="C48" s="14"/>
      <c r="D48" s="14"/>
      <c r="E48" s="7"/>
    </row>
    <row r="49" spans="1:5" ht="57" customHeight="1">
      <c r="A49" s="11" t="s">
        <v>55</v>
      </c>
      <c r="B49" s="12" t="s">
        <v>56</v>
      </c>
      <c r="C49" s="14">
        <v>-71523.5</v>
      </c>
      <c r="D49" s="14">
        <v>-71523.5</v>
      </c>
      <c r="E49" s="13"/>
    </row>
    <row r="50" spans="1:5" ht="57" customHeight="1">
      <c r="A50" s="11" t="s">
        <v>57</v>
      </c>
      <c r="B50" s="12" t="s">
        <v>58</v>
      </c>
      <c r="C50" s="14">
        <v>73652.4</v>
      </c>
      <c r="D50" s="14">
        <v>73652.4</v>
      </c>
      <c r="E50" s="21"/>
    </row>
    <row r="51" spans="1:5" ht="27">
      <c r="A51" s="17"/>
      <c r="B51" s="18"/>
      <c r="C51" s="19"/>
      <c r="D51" s="19"/>
      <c r="E51" s="20"/>
    </row>
    <row r="52" spans="1:5" ht="27">
      <c r="A52" s="17"/>
      <c r="B52" s="18"/>
      <c r="C52" s="19"/>
      <c r="D52" s="19"/>
      <c r="E52" s="20"/>
    </row>
    <row r="53" spans="1:5" ht="27">
      <c r="A53" s="17"/>
      <c r="B53" s="18"/>
      <c r="C53" s="19"/>
      <c r="D53" s="19"/>
      <c r="E53" s="20"/>
    </row>
    <row r="54" spans="1:4" ht="44.25" customHeight="1">
      <c r="A54" s="24" t="s">
        <v>85</v>
      </c>
      <c r="B54" s="28"/>
      <c r="C54" s="29" t="s">
        <v>86</v>
      </c>
      <c r="D54" s="28"/>
    </row>
    <row r="55" spans="1:5" ht="36.75" customHeight="1">
      <c r="A55" s="24"/>
      <c r="B55" s="28"/>
      <c r="C55" s="28"/>
      <c r="D55" s="25"/>
      <c r="E55" s="2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roslyakov</dc:creator>
  <cp:keywords/>
  <dc:description/>
  <cp:lastModifiedBy>CHB8</cp:lastModifiedBy>
  <cp:lastPrinted>2022-07-05T08:27:31Z</cp:lastPrinted>
  <dcterms:created xsi:type="dcterms:W3CDTF">2011-02-15T08:56:26Z</dcterms:created>
  <dcterms:modified xsi:type="dcterms:W3CDTF">2024-04-12T05:46:00Z</dcterms:modified>
  <cp:category/>
  <cp:version/>
  <cp:contentType/>
  <cp:contentStatus/>
</cp:coreProperties>
</file>